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55" windowWidth="19815" windowHeight="7365"/>
  </bookViews>
  <sheets>
    <sheet name="Sheet1" sheetId="1" r:id="rId1"/>
  </sheets>
  <calcPr calcId="145621"/>
  <extLst>
    <ext uri="GoogleSheetsCustomDataVersion1">
      <go:sheetsCustomData xmlns:go="http://customooxmlschemas.google.com/" r:id="rId5" roundtripDataSignature="AMtx7miatVaqcH55i51KjmNWoHRSauPT8A=="/>
    </ext>
  </extLst>
</workbook>
</file>

<file path=xl/calcChain.xml><?xml version="1.0" encoding="utf-8"?>
<calcChain xmlns="http://schemas.openxmlformats.org/spreadsheetml/2006/main">
  <c r="O17" i="1" l="1"/>
  <c r="S17" i="1" s="1"/>
  <c r="B17" i="1" l="1"/>
  <c r="B18" i="1" s="1"/>
  <c r="R17" i="1"/>
  <c r="O18" i="1"/>
  <c r="A17" i="1"/>
  <c r="A18" i="1" s="1"/>
  <c r="O19" i="1" l="1"/>
  <c r="S18" i="1"/>
  <c r="R18" i="1"/>
  <c r="R19" i="1" l="1"/>
  <c r="O20" i="1"/>
  <c r="S19" i="1"/>
  <c r="B19" i="1"/>
  <c r="B20" i="1" s="1"/>
  <c r="A19" i="1"/>
  <c r="A20" i="1" s="1"/>
  <c r="R20" i="1" l="1"/>
  <c r="S20" i="1"/>
  <c r="O21" i="1"/>
  <c r="S21" i="1" l="1"/>
  <c r="O22" i="1"/>
  <c r="R21" i="1"/>
  <c r="A21" i="1"/>
  <c r="A22" i="1" s="1"/>
  <c r="B21" i="1"/>
  <c r="B22" i="1" s="1"/>
  <c r="O23" i="1" l="1"/>
  <c r="S22" i="1"/>
  <c r="R22" i="1"/>
  <c r="R23" i="1" l="1"/>
  <c r="O24" i="1"/>
  <c r="S23" i="1"/>
  <c r="B23" i="1"/>
  <c r="B24" i="1" s="1"/>
  <c r="A23" i="1"/>
  <c r="A24" i="1" s="1"/>
  <c r="R24" i="1" l="1"/>
  <c r="S24" i="1"/>
  <c r="O25" i="1"/>
  <c r="S25" i="1" l="1"/>
  <c r="O26" i="1"/>
  <c r="R25" i="1"/>
  <c r="A25" i="1"/>
  <c r="B25" i="1"/>
  <c r="R26" i="1" l="1"/>
  <c r="I25" i="1"/>
  <c r="I24" i="1" s="1"/>
  <c r="I23" i="1" s="1"/>
  <c r="I22" i="1" s="1"/>
  <c r="I21" i="1" s="1"/>
  <c r="I20" i="1" s="1"/>
  <c r="I19" i="1" s="1"/>
  <c r="I18" i="1" s="1"/>
  <c r="I17" i="1" s="1"/>
  <c r="I16" i="1" s="1"/>
  <c r="S26" i="1"/>
  <c r="J25" i="1"/>
  <c r="J24" i="1" s="1"/>
  <c r="J23" i="1" s="1"/>
  <c r="J22" i="1" s="1"/>
  <c r="J21" i="1" s="1"/>
  <c r="J20" i="1" s="1"/>
  <c r="J19" i="1" s="1"/>
  <c r="J18" i="1" s="1"/>
  <c r="J17" i="1" s="1"/>
  <c r="J16" i="1" s="1"/>
  <c r="A26" i="1"/>
  <c r="B26" i="1"/>
</calcChain>
</file>

<file path=xl/sharedStrings.xml><?xml version="1.0" encoding="utf-8"?>
<sst xmlns="http://schemas.openxmlformats.org/spreadsheetml/2006/main" count="95" uniqueCount="60">
  <si>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</si>
  <si>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</si>
  <si>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</si>
  <si>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</si>
  <si>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</si>
  <si>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</si>
  <si>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</si>
  <si>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</si>
  <si>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</si>
  <si>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</si>
  <si>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</si>
  <si>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</si>
  <si>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</si>
  <si>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</si>
  <si>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</si>
  <si>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</si>
  <si>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</si>
  <si>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</si>
  <si>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</si>
  <si>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</si>
  <si>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</si>
  <si>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</si>
  <si>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</si>
  <si>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</si>
  <si>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</si>
  <si>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</si>
  <si>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</si>
  <si>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Pitesti - Priseaca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</si>
  <si>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</si>
  <si>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</si>
  <si>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</si>
  <si>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</si>
  <si>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</si>
  <si>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</si>
  <si>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</si>
  <si>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</si>
  <si>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</si>
  <si>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</si>
  <si>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</si>
  <si>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</si>
  <si>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Km</t>
  </si>
  <si>
    <t>Microbuz</t>
  </si>
  <si>
    <t>Autobuz</t>
  </si>
  <si>
    <t>Pitesti Autogara Astra Tours</t>
  </si>
  <si>
    <t>S</t>
  </si>
  <si>
    <t>Piscani</t>
  </si>
  <si>
    <t>Negreni</t>
  </si>
  <si>
    <t>1</t>
  </si>
  <si>
    <t>D</t>
  </si>
  <si>
    <t>Darmanesti</t>
  </si>
  <si>
    <t>Valea Nandrii Ramificatie</t>
  </si>
  <si>
    <t>Valea Rizii</t>
  </si>
  <si>
    <t>Cosesti</t>
  </si>
  <si>
    <t>Jupanesti Ramificatie</t>
  </si>
  <si>
    <t>Jupanesti</t>
  </si>
  <si>
    <t>Priseaca</t>
  </si>
  <si>
    <t>1=5</t>
  </si>
  <si>
    <t>EMITENT,</t>
  </si>
  <si>
    <t>041</t>
  </si>
  <si>
    <t>Maracineni Blocuri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</si>
</sst>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0"/>
      <color theme="1"/>
      <name val="Arial"/>
    </font>
    <font>
      <sz val="11"/>
      <color rgb="FF9C6500"/>
      <name val="Calibri"/>
    </font>
    <font>
      <b/>
      <sz val="12"/>
      <color theme="1"/>
      <name val="Arial"/>
    </font>
    <font>
      <sz val="12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69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0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20" fontId="1" fillId="0" borderId="11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horizontal="left" wrapText="1"/>
    </xf>
    <xf numFmtId="20" fontId="1" fillId="0" borderId="12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 applyAlignment="1">
      <alignment horizontal="center"/>
    </xf>
    <xf numFmtId="20" fontId="1" fillId="0" borderId="18" xfId="0" applyNumberFormat="1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8" fillId="0" borderId="18" xfId="0" applyFont="1" applyBorder="1" applyAlignment="1">
      <alignment horizontal="left"/>
    </xf>
    <xf numFmtId="20" fontId="1" fillId="0" borderId="19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9" fillId="0" borderId="0" xfId="0" applyFont="1"/>
    <xf numFmtId="0" fontId="8" fillId="0" borderId="18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8" xfId="0" applyFont="1" applyBorder="1" applyAlignment="1">
      <alignment horizontal="left"/>
    </xf>
    <xf numFmtId="20" fontId="2" fillId="0" borderId="18" xfId="0" applyNumberFormat="1" applyFont="1" applyBorder="1" applyAlignment="1">
      <alignment horizontal="center"/>
    </xf>
    <xf numFmtId="0" fontId="1" fillId="0" borderId="18" xfId="0" applyFont="1" applyBorder="1"/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20" fontId="1" fillId="0" borderId="21" xfId="0" applyNumberFormat="1" applyFont="1" applyBorder="1" applyAlignment="1">
      <alignment horizontal="center"/>
    </xf>
    <xf numFmtId="0" fontId="1" fillId="0" borderId="21" xfId="0" applyFont="1" applyBorder="1"/>
    <xf numFmtId="20" fontId="1" fillId="0" borderId="22" xfId="0" applyNumberFormat="1" applyFont="1" applyBorder="1" applyAlignment="1">
      <alignment horizontal="center"/>
    </xf>
    <xf numFmtId="0" fontId="10" fillId="0" borderId="0" xfId="0" applyFont="1"/>
    <xf numFmtId="0" fontId="11" fillId="0" borderId="0" xfId="0" applyFont="1"/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4" fillId="0" borderId="0" xfId="0" applyFont="1" applyAlignment="1">
      <alignment horizontal="center"/>
    </xf>
    <xf numFmtId="0" fontId="0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7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71"/>
  <sheetViews>
    <sheetView tabSelected="1" workbookViewId="0">
      <selection activeCell="H18" sqref="H18"/>
    </sheetView>
  </sheetViews>
  <sheetFormatPr defaultColWidth="14.42578125" defaultRowHeight="15" customHeight="1" x14ac:dyDescent="0.2"/>
  <cols>
    <col min="1" max="5" width="5.28515625" customWidth="1"/>
    <col min="6" max="6" width="4.7109375" customWidth="1"/>
    <col min="7" max="7" width="6.7109375" customWidth="1"/>
    <col min="8" max="8" width="28.7109375" customWidth="1"/>
    <col min="9" max="13" width="5.2851562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63" t="s">
        <v>21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65" t="s">
        <v>24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25">
      <c r="A9" s="66"/>
      <c r="B9" s="64"/>
      <c r="C9" s="64"/>
      <c r="D9" s="64"/>
      <c r="E9" s="64"/>
      <c r="F9" s="64"/>
      <c r="G9" s="64"/>
      <c r="H9" s="64"/>
      <c r="I9" s="12"/>
      <c r="J9" s="12"/>
      <c r="K9" s="13"/>
      <c r="L9" s="13"/>
      <c r="M9" s="13"/>
    </row>
    <row r="10" spans="1:28" ht="18" x14ac:dyDescent="0.25">
      <c r="A10" s="66" t="s">
        <v>27</v>
      </c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</row>
    <row r="11" spans="1:28" ht="18" x14ac:dyDescent="0.25">
      <c r="A11" s="12" t="s">
        <v>28</v>
      </c>
      <c r="B11" s="12"/>
      <c r="C11" s="12"/>
      <c r="D11" s="12"/>
      <c r="E11" s="14" t="s">
        <v>58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67" t="s">
        <v>29</v>
      </c>
      <c r="B12" s="68"/>
      <c r="C12" s="68"/>
      <c r="D12" s="68"/>
      <c r="E12" s="68"/>
      <c r="F12" s="15" t="s">
        <v>30</v>
      </c>
      <c r="G12" s="16" t="s">
        <v>31</v>
      </c>
      <c r="H12" s="16" t="s">
        <v>32</v>
      </c>
      <c r="I12" s="60" t="s">
        <v>33</v>
      </c>
      <c r="J12" s="61"/>
      <c r="K12" s="61"/>
      <c r="L12" s="61"/>
      <c r="M12" s="62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60" t="s">
        <v>34</v>
      </c>
      <c r="B13" s="61"/>
      <c r="C13" s="61"/>
      <c r="D13" s="61"/>
      <c r="E13" s="62"/>
      <c r="F13" s="18"/>
      <c r="G13" s="19" t="s">
        <v>35</v>
      </c>
      <c r="H13" s="20" t="s">
        <v>36</v>
      </c>
      <c r="I13" s="60" t="s">
        <v>34</v>
      </c>
      <c r="J13" s="61"/>
      <c r="K13" s="61"/>
      <c r="L13" s="61"/>
      <c r="M13" s="62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38</v>
      </c>
      <c r="B14" s="22" t="s">
        <v>39</v>
      </c>
      <c r="C14" s="22"/>
      <c r="D14" s="22"/>
      <c r="E14" s="22"/>
      <c r="F14" s="23"/>
      <c r="G14" s="23"/>
      <c r="H14" s="22"/>
      <c r="I14" s="22" t="s">
        <v>38</v>
      </c>
      <c r="J14" s="22" t="s">
        <v>39</v>
      </c>
      <c r="K14" s="22"/>
      <c r="L14" s="22"/>
      <c r="M14" s="24"/>
      <c r="N14" s="17"/>
      <c r="O14" s="17" t="s">
        <v>40</v>
      </c>
      <c r="P14" s="17" t="s">
        <v>6</v>
      </c>
      <c r="Q14" s="17" t="s">
        <v>2</v>
      </c>
      <c r="R14" s="25" t="s">
        <v>41</v>
      </c>
      <c r="S14" s="25" t="s">
        <v>42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23</v>
      </c>
      <c r="B15" s="27" t="s">
        <v>23</v>
      </c>
      <c r="C15" s="27"/>
      <c r="D15" s="27"/>
      <c r="E15" s="27"/>
      <c r="F15" s="28"/>
      <c r="G15" s="28"/>
      <c r="H15" s="29"/>
      <c r="I15" s="27" t="s">
        <v>23</v>
      </c>
      <c r="J15" s="27" t="s">
        <v>23</v>
      </c>
      <c r="K15" s="27"/>
      <c r="L15" s="27"/>
      <c r="M15" s="30"/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">
      <c r="A16" s="31">
        <v>0.41666666666666669</v>
      </c>
      <c r="B16" s="32">
        <v>0.57638888888888884</v>
      </c>
      <c r="C16" s="32"/>
      <c r="D16" s="33"/>
      <c r="E16" s="33"/>
      <c r="F16" s="34"/>
      <c r="G16" s="34">
        <v>0</v>
      </c>
      <c r="H16" s="35" t="s">
        <v>43</v>
      </c>
      <c r="I16" s="33">
        <f t="shared" ref="I16:J16" si="0">I17+TIME(0,0,(3600*($O17-$O16)/(INDEX($T$5:$AB$6,MATCH(I$15,$S$5:$S$6,0),MATCH(CONCATENATE($P17,$Q17),$T$4:$AB$4,0)))+$T$8))</f>
        <v>0.28005787037037033</v>
      </c>
      <c r="J16" s="33">
        <f t="shared" si="0"/>
        <v>0.49880787037037033</v>
      </c>
      <c r="K16" s="33"/>
      <c r="L16" s="33"/>
      <c r="M16" s="36"/>
      <c r="O16" s="5">
        <v>0</v>
      </c>
      <c r="P16" s="37"/>
      <c r="Q16" s="37"/>
      <c r="R16" s="38"/>
    </row>
    <row r="17" spans="1:23" ht="13.5" customHeight="1" x14ac:dyDescent="0.25">
      <c r="A17" s="39">
        <f t="shared" ref="A17:B17" si="1">A16+TIME(0,0,(3600*($O17-$O16)/(INDEX($T$5:$AB$6,MATCH(A$15,$S$5:$S$6,0),MATCH(CONCATENATE($P17,$Q17),$T$4:$AB$4,0)))+$T$8))</f>
        <v>0.42105324074074074</v>
      </c>
      <c r="B17" s="40">
        <f t="shared" si="1"/>
        <v>0.5807754629629629</v>
      </c>
      <c r="C17" s="40"/>
      <c r="D17" s="40"/>
      <c r="E17" s="40"/>
      <c r="F17" s="41">
        <v>4.8</v>
      </c>
      <c r="G17" s="42">
        <v>1</v>
      </c>
      <c r="H17" s="50" t="s">
        <v>59</v>
      </c>
      <c r="I17" s="40">
        <f t="shared" ref="I17:J17" si="2">I18+TIME(0,0,(3600*($O18-$O17)/(INDEX($T$5:$AB$6,MATCH(I$15,$S$5:$S$6,0),MATCH(CONCATENATE($P18,$Q18),$T$4:$AB$4,0)))+$T$8))</f>
        <v>0.27567129629629628</v>
      </c>
      <c r="J17" s="40">
        <f t="shared" si="2"/>
        <v>0.49442129629629628</v>
      </c>
      <c r="K17" s="40"/>
      <c r="L17" s="40"/>
      <c r="M17" s="44"/>
      <c r="O17" s="5">
        <f t="shared" ref="O17:O26" si="3">O16+F17</f>
        <v>4.8</v>
      </c>
      <c r="P17" s="8">
        <v>1</v>
      </c>
      <c r="Q17" s="45" t="s">
        <v>44</v>
      </c>
      <c r="R17" s="46">
        <f t="shared" ref="R17:S17" si="4">TIME(0,0,(3600*($O17-$O16)/(INDEX($T$5:$AB$6,MATCH(R$15,$S$5:$S$6,0),MATCH((CONCATENATE($P17,$Q17)),$T$4:$AB$4,0)))))</f>
        <v>3.9930555555555561E-3</v>
      </c>
      <c r="S17" s="46">
        <f t="shared" si="4"/>
        <v>5.0000000000000001E-3</v>
      </c>
      <c r="T17" s="1"/>
      <c r="U17" s="47"/>
      <c r="W17" s="1"/>
    </row>
    <row r="18" spans="1:23" ht="13.5" customHeight="1" x14ac:dyDescent="0.25">
      <c r="A18" s="39">
        <f t="shared" ref="A18:B18" si="5">A17+TIME(0,0,(3600*($O18-$O17)/(INDEX($T$5:$AB$6,MATCH(A$15,$S$5:$S$6,0),MATCH(CONCATENATE($P18,$Q18),$T$4:$AB$4,0)))+$T$8))</f>
        <v>0.43010416666666668</v>
      </c>
      <c r="B18" s="40">
        <f t="shared" si="5"/>
        <v>0.58982638888888883</v>
      </c>
      <c r="C18" s="40"/>
      <c r="D18" s="40"/>
      <c r="E18" s="40"/>
      <c r="F18" s="48">
        <v>10.4</v>
      </c>
      <c r="G18" s="49">
        <v>2</v>
      </c>
      <c r="H18" s="43" t="s">
        <v>45</v>
      </c>
      <c r="I18" s="40">
        <f t="shared" ref="I18:J18" si="6">I19+TIME(0,0,(3600*($O19-$O18)/(INDEX($T$5:$AB$6,MATCH(I$15,$S$5:$S$6,0),MATCH(CONCATENATE($P19,$Q19),$T$4:$AB$4,0)))+$T$8))</f>
        <v>0.26662037037037034</v>
      </c>
      <c r="J18" s="40">
        <f t="shared" si="6"/>
        <v>0.48537037037037034</v>
      </c>
      <c r="K18" s="40"/>
      <c r="L18" s="40"/>
      <c r="M18" s="44"/>
      <c r="O18" s="5">
        <f t="shared" si="3"/>
        <v>15.2</v>
      </c>
      <c r="P18" s="8">
        <v>1</v>
      </c>
      <c r="Q18" s="45" t="s">
        <v>44</v>
      </c>
      <c r="R18" s="46">
        <f t="shared" ref="R18:S18" si="7">TIME(0,0,(3600*($O18-$O17)/(INDEX($T$5:$AB$6,MATCH(R$15,$S$5:$S$6,0),MATCH((CONCATENATE($P18,$Q18)),$T$4:$AB$4,0)))))</f>
        <v>8.6574074074074071E-3</v>
      </c>
      <c r="S18" s="46">
        <f t="shared" si="7"/>
        <v>1.0833333333333334E-2</v>
      </c>
      <c r="T18" s="1"/>
      <c r="U18" s="47"/>
      <c r="V18" s="1"/>
      <c r="W18" s="1"/>
    </row>
    <row r="19" spans="1:23" ht="13.5" customHeight="1" x14ac:dyDescent="0.25">
      <c r="A19" s="39">
        <f t="shared" ref="A19:B19" si="8">A18+TIME(0,0,(3600*($O19-$O18)/(INDEX($T$5:$AB$6,MATCH(A$15,$S$5:$S$6,0),MATCH(CONCATENATE($P19,$Q19),$T$4:$AB$4,0)))+$T$8))</f>
        <v>0.43182870370370369</v>
      </c>
      <c r="B19" s="40">
        <f t="shared" si="8"/>
        <v>0.59155092592592584</v>
      </c>
      <c r="C19" s="40"/>
      <c r="D19" s="40"/>
      <c r="E19" s="40"/>
      <c r="F19" s="42">
        <v>1.6</v>
      </c>
      <c r="G19" s="42">
        <v>3</v>
      </c>
      <c r="H19" s="50" t="s">
        <v>46</v>
      </c>
      <c r="I19" s="40">
        <f t="shared" ref="I19:J19" si="9">I20+TIME(0,0,(3600*($O20-$O19)/(INDEX($T$5:$AB$6,MATCH(I$15,$S$5:$S$6,0),MATCH(CONCATENATE($P20,$Q20),$T$4:$AB$4,0)))+$T$8))</f>
        <v>0.26489583333333333</v>
      </c>
      <c r="J19" s="40">
        <f t="shared" si="9"/>
        <v>0.48364583333333333</v>
      </c>
      <c r="K19" s="40"/>
      <c r="L19" s="40"/>
      <c r="M19" s="44"/>
      <c r="O19" s="5">
        <f t="shared" si="3"/>
        <v>16.8</v>
      </c>
      <c r="P19" s="45" t="s">
        <v>47</v>
      </c>
      <c r="Q19" s="45" t="s">
        <v>48</v>
      </c>
      <c r="R19" s="46">
        <f t="shared" ref="R19:S19" si="10">TIME(0,0,(3600*($O19-$O18)/(INDEX($T$5:$AB$6,MATCH(R$15,$S$5:$S$6,0),MATCH((CONCATENATE($P19,$Q19)),$T$4:$AB$4,0)))))</f>
        <v>1.3310185185185187E-3</v>
      </c>
      <c r="S19" s="46">
        <f t="shared" si="10"/>
        <v>1.6666666666666668E-3</v>
      </c>
      <c r="T19" s="1"/>
      <c r="U19" s="47"/>
      <c r="V19" s="1"/>
      <c r="W19" s="1"/>
    </row>
    <row r="20" spans="1:23" ht="13.5" customHeight="1" x14ac:dyDescent="0.25">
      <c r="A20" s="39">
        <f t="shared" ref="A20:B20" si="11">A19+TIME(0,0,(3600*($O20-$O19)/(INDEX($T$5:$AB$6,MATCH(A$15,$S$5:$S$6,0),MATCH(CONCATENATE($P20,$Q20),$T$4:$AB$4,0)))+$T$8))</f>
        <v>0.43496527777777777</v>
      </c>
      <c r="B20" s="40">
        <f t="shared" si="11"/>
        <v>0.59468749999999992</v>
      </c>
      <c r="C20" s="40"/>
      <c r="D20" s="40"/>
      <c r="E20" s="40"/>
      <c r="F20" s="42">
        <v>3.3</v>
      </c>
      <c r="G20" s="49">
        <v>4</v>
      </c>
      <c r="H20" s="50" t="s">
        <v>49</v>
      </c>
      <c r="I20" s="40">
        <f t="shared" ref="I20:J20" si="12">I21+TIME(0,0,(3600*($O21-$O20)/(INDEX($T$5:$AB$6,MATCH(I$15,$S$5:$S$6,0),MATCH(CONCATENATE($P21,$Q21),$T$4:$AB$4,0)))+$T$8))</f>
        <v>0.26175925925925925</v>
      </c>
      <c r="J20" s="40">
        <f t="shared" si="12"/>
        <v>0.48050925925925925</v>
      </c>
      <c r="K20" s="40"/>
      <c r="L20" s="40"/>
      <c r="M20" s="44"/>
      <c r="O20" s="5">
        <f t="shared" si="3"/>
        <v>20.100000000000001</v>
      </c>
      <c r="P20" s="45" t="s">
        <v>47</v>
      </c>
      <c r="Q20" s="45" t="s">
        <v>48</v>
      </c>
      <c r="R20" s="46">
        <f t="shared" ref="R20:S20" si="13">TIME(0,0,(3600*($O20-$O19)/(INDEX($T$5:$AB$6,MATCH(R$15,$S$5:$S$6,0),MATCH((CONCATENATE($P20,$Q20)),$T$4:$AB$4,0)))))</f>
        <v>2.7430555555555559E-3</v>
      </c>
      <c r="S20" s="46">
        <f t="shared" si="13"/>
        <v>3.4375E-3</v>
      </c>
      <c r="T20" s="1"/>
      <c r="U20" s="47"/>
    </row>
    <row r="21" spans="1:23" ht="13.5" customHeight="1" x14ac:dyDescent="0.25">
      <c r="A21" s="39">
        <f t="shared" ref="A21:B21" si="14">A20+TIME(0,0,(3600*($O21-$O20)/(INDEX($T$5:$AB$6,MATCH(A$15,$S$5:$S$6,0),MATCH(CONCATENATE($P21,$Q21),$T$4:$AB$4,0)))+$T$8))</f>
        <v>0.43609953703703702</v>
      </c>
      <c r="B21" s="40">
        <f t="shared" si="14"/>
        <v>0.59582175925925918</v>
      </c>
      <c r="C21" s="40"/>
      <c r="D21" s="40"/>
      <c r="E21" s="40"/>
      <c r="F21" s="42">
        <v>0.9</v>
      </c>
      <c r="G21" s="42">
        <v>5</v>
      </c>
      <c r="H21" s="50" t="s">
        <v>50</v>
      </c>
      <c r="I21" s="40">
        <f t="shared" ref="I21:J21" si="15">I22+TIME(0,0,(3600*($O22-$O21)/(INDEX($T$5:$AB$6,MATCH(I$15,$S$5:$S$6,0),MATCH(CONCATENATE($P22,$Q22),$T$4:$AB$4,0)))+$T$8))</f>
        <v>0.260625</v>
      </c>
      <c r="J21" s="40">
        <f t="shared" si="15"/>
        <v>0.479375</v>
      </c>
      <c r="K21" s="40"/>
      <c r="L21" s="40"/>
      <c r="M21" s="44"/>
      <c r="O21" s="5">
        <f t="shared" si="3"/>
        <v>21</v>
      </c>
      <c r="P21" s="45" t="s">
        <v>47</v>
      </c>
      <c r="Q21" s="45" t="s">
        <v>48</v>
      </c>
      <c r="R21" s="46">
        <f t="shared" ref="R21:S21" si="16">TIME(0,0,(3600*($O21-$O20)/(INDEX($T$5:$AB$6,MATCH(R$15,$S$5:$S$6,0),MATCH((CONCATENATE($P21,$Q21)),$T$4:$AB$4,0)))))</f>
        <v>7.407407407407407E-4</v>
      </c>
      <c r="S21" s="46">
        <f t="shared" si="16"/>
        <v>9.3750000000000007E-4</v>
      </c>
      <c r="T21" s="1"/>
      <c r="U21" s="47"/>
      <c r="V21" s="1"/>
      <c r="W21" s="1"/>
    </row>
    <row r="22" spans="1:23" ht="13.5" customHeight="1" x14ac:dyDescent="0.25">
      <c r="A22" s="39">
        <f t="shared" ref="A22:B22" si="17">A21+TIME(0,0,(3600*($O22-$O21)/(INDEX($T$5:$AB$6,MATCH(A$15,$S$5:$S$6,0),MATCH(CONCATENATE($P22,$Q22),$T$4:$AB$4,0)))+$T$8))</f>
        <v>0.43832175925925926</v>
      </c>
      <c r="B22" s="40">
        <f t="shared" si="17"/>
        <v>0.59804398148148141</v>
      </c>
      <c r="C22" s="40"/>
      <c r="D22" s="40"/>
      <c r="E22" s="40"/>
      <c r="F22" s="42">
        <v>2.2000000000000002</v>
      </c>
      <c r="G22" s="49">
        <v>6</v>
      </c>
      <c r="H22" s="50" t="s">
        <v>51</v>
      </c>
      <c r="I22" s="40">
        <f t="shared" ref="I22:J22" si="18">I23+TIME(0,0,(3600*($O23-$O22)/(INDEX($T$5:$AB$6,MATCH(I$15,$S$5:$S$6,0),MATCH(CONCATENATE($P23,$Q23),$T$4:$AB$4,0)))+$T$8))</f>
        <v>0.25840277777777776</v>
      </c>
      <c r="J22" s="40">
        <f t="shared" si="18"/>
        <v>0.47715277777777776</v>
      </c>
      <c r="K22" s="40"/>
      <c r="L22" s="40"/>
      <c r="M22" s="44"/>
      <c r="O22" s="5">
        <f t="shared" si="3"/>
        <v>23.2</v>
      </c>
      <c r="P22" s="45" t="s">
        <v>47</v>
      </c>
      <c r="Q22" s="45" t="s">
        <v>48</v>
      </c>
      <c r="R22" s="46">
        <f t="shared" ref="R22:S22" si="19">TIME(0,0,(3600*($O22-$O21)/(INDEX($T$5:$AB$6,MATCH(R$15,$S$5:$S$6,0),MATCH((CONCATENATE($P22,$Q22)),$T$4:$AB$4,0)))))</f>
        <v>1.8287037037037037E-3</v>
      </c>
      <c r="S22" s="46">
        <f t="shared" si="19"/>
        <v>2.2916666666666667E-3</v>
      </c>
      <c r="T22" s="1"/>
      <c r="U22" s="47"/>
      <c r="V22" s="1"/>
      <c r="W22" s="1"/>
    </row>
    <row r="23" spans="1:23" ht="13.5" customHeight="1" x14ac:dyDescent="0.25">
      <c r="A23" s="39">
        <f t="shared" ref="A23:B23" si="20">A22+TIME(0,0,(3600*($O23-$O22)/(INDEX($T$5:$AB$6,MATCH(A$15,$S$5:$S$6,0),MATCH(CONCATENATE($P23,$Q23),$T$4:$AB$4,0)))+$T$8))</f>
        <v>0.44038194444444445</v>
      </c>
      <c r="B23" s="40">
        <f t="shared" si="20"/>
        <v>0.60010416666666655</v>
      </c>
      <c r="C23" s="40"/>
      <c r="D23" s="40"/>
      <c r="E23" s="40"/>
      <c r="F23" s="42">
        <v>2</v>
      </c>
      <c r="G23" s="42">
        <v>7</v>
      </c>
      <c r="H23" s="50" t="s">
        <v>52</v>
      </c>
      <c r="I23" s="40">
        <f t="shared" ref="I23:J23" si="21">I24+TIME(0,0,(3600*($O24-$O23)/(INDEX($T$5:$AB$6,MATCH(I$15,$S$5:$S$6,0),MATCH(CONCATENATE($P24,$Q24),$T$4:$AB$4,0)))+$T$8))</f>
        <v>0.25634259259259257</v>
      </c>
      <c r="J23" s="40">
        <f t="shared" si="21"/>
        <v>0.47509259259259257</v>
      </c>
      <c r="K23" s="40"/>
      <c r="L23" s="40"/>
      <c r="M23" s="44"/>
      <c r="O23" s="5">
        <f t="shared" si="3"/>
        <v>25.2</v>
      </c>
      <c r="P23" s="45" t="s">
        <v>47</v>
      </c>
      <c r="Q23" s="45" t="s">
        <v>48</v>
      </c>
      <c r="R23" s="46">
        <f t="shared" ref="R23:S23" si="22">TIME(0,0,(3600*($O23-$O22)/(INDEX($T$5:$AB$6,MATCH(R$15,$S$5:$S$6,0),MATCH((CONCATENATE($P23,$Q23)),$T$4:$AB$4,0)))))</f>
        <v>1.6666666666666668E-3</v>
      </c>
      <c r="S23" s="46">
        <f t="shared" si="22"/>
        <v>2.0833333333333333E-3</v>
      </c>
      <c r="T23" s="1"/>
      <c r="U23" s="47"/>
    </row>
    <row r="24" spans="1:23" ht="13.5" customHeight="1" x14ac:dyDescent="0.25">
      <c r="A24" s="39">
        <f t="shared" ref="A24:B24" si="23">A23+TIME(0,0,(3600*($O24-$O23)/(INDEX($T$5:$AB$6,MATCH(A$15,$S$5:$S$6,0),MATCH(CONCATENATE($P24,$Q24),$T$4:$AB$4,0)))+$T$8))</f>
        <v>0.44160879629629629</v>
      </c>
      <c r="B24" s="40">
        <f t="shared" si="23"/>
        <v>0.60133101851851845</v>
      </c>
      <c r="C24" s="40"/>
      <c r="D24" s="40"/>
      <c r="E24" s="40"/>
      <c r="F24" s="42">
        <v>1</v>
      </c>
      <c r="G24" s="49">
        <v>8</v>
      </c>
      <c r="H24" s="50" t="s">
        <v>53</v>
      </c>
      <c r="I24" s="40">
        <f t="shared" ref="I24:J24" si="24">I25+TIME(0,0,(3600*($O25-$O24)/(INDEX($T$5:$AB$6,MATCH(I$15,$S$5:$S$6,0),MATCH(CONCATENATE($P25,$Q25),$T$4:$AB$4,0)))+$T$8))</f>
        <v>0.25511574074074073</v>
      </c>
      <c r="J24" s="40">
        <f t="shared" si="24"/>
        <v>0.47386574074074073</v>
      </c>
      <c r="K24" s="40"/>
      <c r="L24" s="40"/>
      <c r="M24" s="44"/>
      <c r="O24" s="5">
        <f t="shared" si="3"/>
        <v>26.2</v>
      </c>
      <c r="P24" s="45" t="s">
        <v>47</v>
      </c>
      <c r="Q24" s="45" t="s">
        <v>48</v>
      </c>
      <c r="R24" s="46">
        <f t="shared" ref="R24:S24" si="25">TIME(0,0,(3600*($O24-$O23)/(INDEX($T$5:$AB$6,MATCH(R$15,$S$5:$S$6,0),MATCH((CONCATENATE($P24,$Q24)),$T$4:$AB$4,0)))))</f>
        <v>8.3333333333333339E-4</v>
      </c>
      <c r="S24" s="46">
        <f t="shared" si="25"/>
        <v>1.0416666666666667E-3</v>
      </c>
      <c r="T24" s="1"/>
      <c r="U24" s="47"/>
    </row>
    <row r="25" spans="1:23" ht="13.5" customHeight="1" x14ac:dyDescent="0.25">
      <c r="A25" s="39">
        <f t="shared" ref="A25:B25" si="26">A24+TIME(0,0,(3600*($O25-$O24)/(INDEX($T$5:$AB$6,MATCH(A$15,$S$5:$S$6,0),MATCH(CONCATENATE($P25,$Q25),$T$4:$AB$4,0)))+$T$8))</f>
        <v>0.44416666666666665</v>
      </c>
      <c r="B25" s="40">
        <f t="shared" si="26"/>
        <v>0.60388888888888881</v>
      </c>
      <c r="C25" s="40"/>
      <c r="D25" s="40"/>
      <c r="E25" s="40"/>
      <c r="F25" s="42">
        <v>2.6</v>
      </c>
      <c r="G25" s="42">
        <v>9</v>
      </c>
      <c r="H25" s="50" t="s">
        <v>54</v>
      </c>
      <c r="I25" s="40">
        <f t="shared" ref="I25:J25" si="27">I26+TIME(0,0,(3600*($O26-$O25)/(INDEX($T$5:$AB$6,MATCH(I$15,$S$5:$S$6,0),MATCH(CONCATENATE($P26,$Q26),$T$4:$AB$4,0)))+$T$8))</f>
        <v>0.25255787037037036</v>
      </c>
      <c r="J25" s="40">
        <f t="shared" si="27"/>
        <v>0.47130787037037036</v>
      </c>
      <c r="K25" s="40"/>
      <c r="L25" s="40"/>
      <c r="M25" s="44"/>
      <c r="O25" s="5">
        <f t="shared" si="3"/>
        <v>28.8</v>
      </c>
      <c r="P25" s="45" t="s">
        <v>47</v>
      </c>
      <c r="Q25" s="45" t="s">
        <v>48</v>
      </c>
      <c r="R25" s="46">
        <f t="shared" ref="R25:S25" si="28">TIME(0,0,(3600*($O25-$O24)/(INDEX($T$5:$AB$6,MATCH(R$15,$S$5:$S$6,0),MATCH((CONCATENATE($P25,$Q25)),$T$4:$AB$4,0)))))</f>
        <v>2.1643518518518518E-3</v>
      </c>
      <c r="S25" s="46">
        <f t="shared" si="28"/>
        <v>2.7083333333333334E-3</v>
      </c>
      <c r="T25" s="1"/>
      <c r="U25" s="47"/>
    </row>
    <row r="26" spans="1:23" ht="13.5" customHeight="1" x14ac:dyDescent="0.25">
      <c r="A26" s="39">
        <f t="shared" ref="A26:B26" si="29">A25+TIME(0,0,(3600*($O26-$O25)/(INDEX($T$5:$AB$6,MATCH(A$15,$S$5:$S$6,0),MATCH(CONCATENATE($P26,$Q26),$T$4:$AB$4,0)))+$T$8))</f>
        <v>0.44672453703703702</v>
      </c>
      <c r="B26" s="40">
        <f t="shared" si="29"/>
        <v>0.60644675925925917</v>
      </c>
      <c r="C26" s="40"/>
      <c r="D26" s="40"/>
      <c r="E26" s="40"/>
      <c r="F26" s="42">
        <v>2.6</v>
      </c>
      <c r="G26" s="49">
        <v>10</v>
      </c>
      <c r="H26" s="50" t="s">
        <v>55</v>
      </c>
      <c r="I26" s="51">
        <v>0.25</v>
      </c>
      <c r="J26" s="51">
        <v>0.46875</v>
      </c>
      <c r="K26" s="40"/>
      <c r="L26" s="40"/>
      <c r="M26" s="44"/>
      <c r="O26" s="5">
        <f t="shared" si="3"/>
        <v>31.400000000000002</v>
      </c>
      <c r="P26" s="45" t="s">
        <v>47</v>
      </c>
      <c r="Q26" s="45" t="s">
        <v>48</v>
      </c>
      <c r="R26" s="46">
        <f t="shared" ref="R26:S26" si="30">TIME(0,0,(3600*($O26-$O25)/(INDEX($T$5:$AB$6,MATCH(R$15,$S$5:$S$6,0),MATCH((CONCATENATE($P26,$Q26)),$T$4:$AB$4,0)))))</f>
        <v>2.1643518518518518E-3</v>
      </c>
      <c r="S26" s="46">
        <f t="shared" si="30"/>
        <v>2.7083333333333334E-3</v>
      </c>
      <c r="T26" s="1"/>
      <c r="U26" s="47"/>
    </row>
    <row r="27" spans="1:23" ht="13.5" customHeight="1" x14ac:dyDescent="0.25">
      <c r="A27" s="39"/>
      <c r="B27" s="40"/>
      <c r="C27" s="40"/>
      <c r="D27" s="40"/>
      <c r="E27" s="40"/>
      <c r="F27" s="42"/>
      <c r="G27" s="42"/>
      <c r="H27" s="52"/>
      <c r="I27" s="40"/>
      <c r="J27" s="40"/>
      <c r="K27" s="40"/>
      <c r="L27" s="40"/>
      <c r="M27" s="44"/>
      <c r="R27" s="46"/>
      <c r="S27" s="46"/>
      <c r="T27" s="1"/>
      <c r="U27" s="47"/>
      <c r="V27" s="1"/>
      <c r="W27" s="1"/>
    </row>
    <row r="28" spans="1:23" ht="13.5" customHeight="1" x14ac:dyDescent="0.2">
      <c r="A28" s="53" t="s">
        <v>56</v>
      </c>
      <c r="B28" s="54" t="s">
        <v>56</v>
      </c>
      <c r="C28" s="55"/>
      <c r="D28" s="55"/>
      <c r="E28" s="55"/>
      <c r="F28" s="54"/>
      <c r="G28" s="54"/>
      <c r="H28" s="56"/>
      <c r="I28" s="54" t="s">
        <v>56</v>
      </c>
      <c r="J28" s="54" t="s">
        <v>56</v>
      </c>
      <c r="K28" s="55"/>
      <c r="L28" s="55"/>
      <c r="M28" s="57"/>
    </row>
    <row r="29" spans="1:23" ht="13.5" customHeight="1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23" ht="13.5" customHeight="1" x14ac:dyDescent="0.2">
      <c r="I30" s="5" t="s">
        <v>57</v>
      </c>
    </row>
    <row r="31" spans="1:23" ht="13.5" customHeight="1" x14ac:dyDescent="0.2"/>
    <row r="32" spans="1:23" ht="13.5" customHeight="1" x14ac:dyDescent="0.2"/>
    <row r="33" spans="15:28" ht="13.5" customHeight="1" x14ac:dyDescent="0.2"/>
    <row r="34" spans="15:28" ht="13.5" customHeight="1" x14ac:dyDescent="0.2"/>
    <row r="35" spans="15:28" ht="13.5" customHeight="1" x14ac:dyDescent="0.2"/>
    <row r="36" spans="15:28" ht="13.5" customHeight="1" x14ac:dyDescent="0.2"/>
    <row r="37" spans="15:28" ht="13.5" customHeight="1" x14ac:dyDescent="0.2"/>
    <row r="38" spans="15:28" ht="13.5" customHeight="1" x14ac:dyDescent="0.2"/>
    <row r="39" spans="15:28" ht="13.5" customHeight="1" x14ac:dyDescent="0.2"/>
    <row r="40" spans="15:28" ht="13.5" customHeight="1" x14ac:dyDescent="0.2"/>
    <row r="41" spans="15:28" ht="13.5" customHeight="1" x14ac:dyDescent="0.2"/>
    <row r="42" spans="15:28" ht="13.5" customHeight="1" x14ac:dyDescent="0.2"/>
    <row r="43" spans="15:28" ht="13.5" customHeight="1" x14ac:dyDescent="0.2"/>
    <row r="44" spans="15:28" ht="13.5" customHeight="1" x14ac:dyDescent="0.2"/>
    <row r="45" spans="15:28" ht="13.5" customHeight="1" x14ac:dyDescent="0.2"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spans="15:28" ht="13.5" customHeight="1" x14ac:dyDescent="0.2"/>
    <row r="47" spans="15:28" ht="13.5" customHeight="1" x14ac:dyDescent="0.2"/>
    <row r="48" spans="15:28" ht="13.5" customHeight="1" x14ac:dyDescent="0.2"/>
    <row r="49" spans="1:14" ht="13.5" customHeight="1" x14ac:dyDescent="0.2"/>
    <row r="50" spans="1:14" ht="13.5" customHeight="1" x14ac:dyDescent="0.2"/>
    <row r="51" spans="1:14" ht="19.5" customHeight="1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 ht="12.75" customHeight="1" x14ac:dyDescent="0.2"/>
    <row r="53" spans="1:14" ht="12.75" customHeight="1" x14ac:dyDescent="0.2"/>
    <row r="54" spans="1:14" ht="12.75" customHeight="1" x14ac:dyDescent="0.2"/>
    <row r="55" spans="1:14" ht="12.75" customHeight="1" x14ac:dyDescent="0.25">
      <c r="A55" s="58"/>
      <c r="B55" s="58"/>
      <c r="C55" s="58"/>
      <c r="D55" s="58"/>
      <c r="E55" s="58"/>
      <c r="F55" s="58"/>
      <c r="G55" s="58"/>
      <c r="H55" s="58"/>
    </row>
    <row r="56" spans="1:14" ht="12.75" customHeight="1" x14ac:dyDescent="0.2">
      <c r="B56" s="59"/>
      <c r="C56" s="59"/>
      <c r="D56" s="59"/>
      <c r="E56" s="59"/>
      <c r="F56" s="59"/>
      <c r="G56" s="59"/>
    </row>
    <row r="57" spans="1:14" ht="12.75" customHeight="1" x14ac:dyDescent="0.2">
      <c r="B57" s="59"/>
      <c r="C57" s="59"/>
      <c r="D57" s="59"/>
      <c r="E57" s="59"/>
      <c r="F57" s="59"/>
      <c r="G57" s="59"/>
    </row>
    <row r="58" spans="1:14" ht="12.75" customHeight="1" x14ac:dyDescent="0.2">
      <c r="B58" s="59"/>
      <c r="C58" s="59"/>
      <c r="D58" s="59"/>
      <c r="E58" s="59"/>
      <c r="F58" s="59"/>
    </row>
    <row r="59" spans="1:14" ht="12.75" customHeight="1" x14ac:dyDescent="0.2">
      <c r="B59" s="59"/>
    </row>
    <row r="60" spans="1:14" ht="12.75" customHeight="1" x14ac:dyDescent="0.2">
      <c r="B60" s="59"/>
    </row>
    <row r="61" spans="1:14" ht="12.75" customHeight="1" x14ac:dyDescent="0.2">
      <c r="B61" s="59"/>
    </row>
    <row r="62" spans="1:14" ht="12.75" customHeight="1" x14ac:dyDescent="0.2">
      <c r="B62" s="59"/>
    </row>
    <row r="63" spans="1:14" ht="12.75" customHeight="1" x14ac:dyDescent="0.25">
      <c r="A63" s="58"/>
      <c r="B63" s="58"/>
      <c r="C63" s="58"/>
      <c r="D63" s="58"/>
      <c r="E63" s="58"/>
      <c r="F63" s="58"/>
      <c r="G63" s="58"/>
      <c r="H63" s="58"/>
      <c r="I63" s="58"/>
      <c r="J63" s="58"/>
    </row>
    <row r="64" spans="1:14" ht="12.75" customHeight="1" x14ac:dyDescent="0.25">
      <c r="A64" s="58"/>
    </row>
    <row r="65" ht="16.5" customHeight="1" x14ac:dyDescent="0.2"/>
    <row r="66" ht="16.5" customHeight="1" x14ac:dyDescent="0.2"/>
    <row r="67" ht="16.5" customHeight="1" x14ac:dyDescent="0.2"/>
    <row r="68" ht="16.5" customHeight="1" x14ac:dyDescent="0.2"/>
    <row r="69" ht="16.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</sheetData>
  <mergeCells count="8"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Luigino</cp:lastModifiedBy>
  <dcterms:created xsi:type="dcterms:W3CDTF">2002-03-26T19:23:05Z</dcterms:created>
  <dcterms:modified xsi:type="dcterms:W3CDTF">2022-04-06T11:14:26Z</dcterms:modified>
</cp:coreProperties>
</file>